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ject Portfolio" sheetId="1" state="visible" r:id="rId3"/>
    <sheet name="Components Breakdown" sheetId="2" state="visible" r:id="rId4"/>
    <sheet name="Consistency Flag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<sst xmlns="http://schemas.openxmlformats.org/spreadsheetml/2006/main" count="244" uniqueCount="199">
  <si>
    <t xml:space="preserve">TOG-WAJAALE EACC PRIORITY INVESTMENT PORTFOLIO — TRACKING SHEET</t>
  </si>
  <si>
    <t xml:space="preserve">Sources: TWCA_EACC_Project_Portfolio.pdf (2026 Edition) and TOG-WAJAALE_EACC_PRIORITY_INVESTMENT_PROJECT_MASTER_REPORT.docx — extracted 26 Aug 2026</t>
  </si>
  <si>
    <t xml:space="preserve">PDF
Rank</t>
  </si>
  <si>
    <t xml:space="preserve">Report
Priority No.</t>
  </si>
  <si>
    <t xml:space="preserve">Project Name</t>
  </si>
  <si>
    <t xml:space="preserve">Sector</t>
  </si>
  <si>
    <t xml:space="preserve">Location</t>
  </si>
  <si>
    <t xml:space="preserve">EACC Pillar
(per PDF)</t>
  </si>
  <si>
    <t xml:space="preserve">Investment
(USD)</t>
  </si>
  <si>
    <t xml:space="preserve">Investment
(Birr)</t>
  </si>
  <si>
    <t xml:space="preserve">% of
Portfolio</t>
  </si>
  <si>
    <t xml:space="preserve">Classification
(per Report)</t>
  </si>
  <si>
    <t xml:space="preserve">Instrument / Type</t>
  </si>
  <si>
    <t xml:space="preserve">Readiness
Stage</t>
  </si>
  <si>
    <t xml:space="preserve">Jobs
(Direct)</t>
  </si>
  <si>
    <t xml:space="preserve">Climate / Env. Benefit</t>
  </si>
  <si>
    <t xml:space="preserve">Tog-Wajaale Inland Special Trade Zone &amp; Logistics Hub</t>
  </si>
  <si>
    <t xml:space="preserve">Trade &amp; Industrial Infrastructure</t>
  </si>
  <si>
    <t xml:space="preserve">Border-adjacent</t>
  </si>
  <si>
    <t xml:space="preserve">1 &amp; 2</t>
  </si>
  <si>
    <t xml:space="preserve">Economic Engine</t>
  </si>
  <si>
    <t xml:space="preserve">PPP / Concession (SPV)</t>
  </si>
  <si>
    <t xml:space="preserve">Stage 1 of 5 (Concept)</t>
  </si>
  <si>
    <t xml:space="preserve">~6,000 (direct &amp; indirect, full build)</t>
  </si>
  <si>
    <t xml:space="preserve">Green building (TWUEP standard)</t>
  </si>
  <si>
    <t xml:space="preserve">Tog-Wajaale Planned Urban Expansion Programme</t>
  </si>
  <si>
    <t xml:space="preserve">Urban Development &amp; Planning</t>
  </si>
  <si>
    <t xml:space="preserve">City-wide</t>
  </si>
  <si>
    <t xml:space="preserve">1</t>
  </si>
  <si>
    <t xml:space="preserve">Foundation</t>
  </si>
  <si>
    <t xml:space="preserve">Blended: grant + concessional loan + PPP</t>
  </si>
  <si>
    <t xml:space="preserve">~2,000 construction + indirect (PDF only — not itemized in Report §3.2.3)</t>
  </si>
  <si>
    <t xml:space="preserve">Green belts; resilient zoning</t>
  </si>
  <si>
    <t xml:space="preserve">Tog-Wajaale Corridor &amp; Arterial Road Upgrade</t>
  </si>
  <si>
    <t xml:space="preserve">Transport Infrastructure</t>
  </si>
  <si>
    <t xml:space="preserve">Border-city corridor</t>
  </si>
  <si>
    <t xml:space="preserve">Connectivity</t>
  </si>
  <si>
    <t xml:space="preserve">Concessional loan / grant</t>
  </si>
  <si>
    <t xml:space="preserve">~900 construction</t>
  </si>
  <si>
    <t xml:space="preserve">Resilient drainage; reduced flooding</t>
  </si>
  <si>
    <t xml:space="preserve">Tog-Wajaale Solid Waste Management System</t>
  </si>
  <si>
    <t xml:space="preserve">Municipal Services &amp; Environment</t>
  </si>
  <si>
    <t xml:space="preserve">1 &amp; 3</t>
  </si>
  <si>
    <t xml:space="preserve">Livability</t>
  </si>
  <si>
    <t xml:space="preserve">Grant / concessional loan</t>
  </si>
  <si>
    <t xml:space="preserve">~150 construction + ops (PDF only — not itemized in Report §3.5.3)</t>
  </si>
  <si>
    <t xml:space="preserve">Less open dumping &amp; pollution</t>
  </si>
  <si>
    <t xml:space="preserve">Tog-Wajaale Youth Skills, Enterprise &amp; Migration Centre</t>
  </si>
  <si>
    <t xml:space="preserve">Skills, Enterprise &amp; Migration Services</t>
  </si>
  <si>
    <t xml:space="preserve">2 &amp; 3</t>
  </si>
  <si>
    <t xml:space="preserve">Human Capital</t>
  </si>
  <si>
    <t xml:space="preserve">Grant</t>
  </si>
  <si>
    <t xml:space="preserve">~200 construction + placements</t>
  </si>
  <si>
    <t xml:space="preserve">N/A — social infrastructure</t>
  </si>
  <si>
    <t xml:space="preserve">Tog-Wajaale Reception &amp; Reintegration Centre</t>
  </si>
  <si>
    <t xml:space="preserve">Migration &amp; Social Services</t>
  </si>
  <si>
    <t xml:space="preserve">Border crossing</t>
  </si>
  <si>
    <t xml:space="preserve">Social Protection</t>
  </si>
  <si>
    <t xml:space="preserve">~100 construction + case management</t>
  </si>
  <si>
    <t xml:space="preserve">TOTAL</t>
  </si>
  <si>
    <t xml:space="preserve">Note: Exchange rate 1 USD = 160.0319 Birr (August 2026), per Report. All jobs figures cross-checked against Report — see 'Consistency Flags' tab for gaps.</t>
  </si>
  <si>
    <t xml:space="preserve">PROJECT COMPONENT / BUDGET BREAKDOWN (from Master Report)</t>
  </si>
  <si>
    <t xml:space="preserve">Project</t>
  </si>
  <si>
    <t xml:space="preserve">Component</t>
  </si>
  <si>
    <t xml:space="preserve">Description</t>
  </si>
  <si>
    <t xml:space="preserve">Estimated Cost (USD)</t>
  </si>
  <si>
    <t xml:space="preserve">Planned Urban Expansion Programme</t>
  </si>
  <si>
    <t xml:space="preserve">Planned Residential &amp; Mixed-Use Zones</t>
  </si>
  <si>
    <t xml:space="preserve">New housing and mixed-use developments</t>
  </si>
  <si>
    <t xml:space="preserve">Water Supply &amp; Sanitation Systems</t>
  </si>
  <si>
    <t xml:space="preserve">Expansion of water and sanitation</t>
  </si>
  <si>
    <t xml:space="preserve">Public Services &amp; Social Infrastructure</t>
  </si>
  <si>
    <t xml:space="preserve">Schools, health centres, and services</t>
  </si>
  <si>
    <t xml:space="preserve">Green Spaces &amp; Urban Parks</t>
  </si>
  <si>
    <t xml:space="preserve">Parks and recreational areas</t>
  </si>
  <si>
    <t xml:space="preserve">Land Readjustment &amp; City Planning</t>
  </si>
  <si>
    <t xml:space="preserve">Land management and urban planning</t>
  </si>
  <si>
    <t xml:space="preserve">Subtotal — Planned Urban Expansion Programme</t>
  </si>
  <si>
    <t xml:space="preserve">Corridor &amp; Arterial Road Upgrade</t>
  </si>
  <si>
    <t xml:space="preserve">Arterial Road Development</t>
  </si>
  <si>
    <t xml:space="preserve">Construction and upgrade of 20 km priority roads</t>
  </si>
  <si>
    <t xml:space="preserve">Drainage &amp; Stormwater Systems</t>
  </si>
  <si>
    <t xml:space="preserve">Comprehensive drainage infrastructure</t>
  </si>
  <si>
    <t xml:space="preserve">Sidewalks &amp; Pedestrian Facilities</t>
  </si>
  <si>
    <t xml:space="preserve">Safe pedestrian infrastructure</t>
  </si>
  <si>
    <t xml:space="preserve">Street Lighting &amp; Traffic Safety</t>
  </si>
  <si>
    <t xml:space="preserve">Lighting, signage, and safety features</t>
  </si>
  <si>
    <t xml:space="preserve">Landscaping &amp; Green Buffers</t>
  </si>
  <si>
    <t xml:space="preserve">Green infrastructure and environmental integration</t>
  </si>
  <si>
    <t xml:space="preserve">Subtotal — Corridor &amp; Arterial Road Upgrade</t>
  </si>
  <si>
    <t xml:space="preserve">Inland Special Trade Zone &amp; Logistics Hub</t>
  </si>
  <si>
    <t xml:space="preserve">Dry Port &amp; Logistics Hub</t>
  </si>
  <si>
    <t xml:space="preserve">Container handling, customs clearance, logistics</t>
  </si>
  <si>
    <t xml:space="preserve">Warehousing &amp; Distribution Parks</t>
  </si>
  <si>
    <t xml:space="preserve">Storage and distribution facilities</t>
  </si>
  <si>
    <t xml:space="preserve">Industrial Parks &amp; Manufacturing Zones</t>
  </si>
  <si>
    <t xml:space="preserve">Production and processing facilities</t>
  </si>
  <si>
    <t xml:space="preserve">Customs &amp; Trade Facilitation</t>
  </si>
  <si>
    <t xml:space="preserve">On-site customs clearance and trade services</t>
  </si>
  <si>
    <t xml:space="preserve">Commercial &amp; Business Services</t>
  </si>
  <si>
    <t xml:space="preserve">Office space, retail, and support services</t>
  </si>
  <si>
    <t xml:space="preserve">Supporting Utilities</t>
  </si>
  <si>
    <t xml:space="preserve">Power, water, telecommunications</t>
  </si>
  <si>
    <t xml:space="preserve">Subtotal — Inland Special Trade Zone &amp; Logistics Hub</t>
  </si>
  <si>
    <t xml:space="preserve">Solid Waste Management System</t>
  </si>
  <si>
    <t xml:space="preserve">Engineered Landfill Disposal Site</t>
  </si>
  <si>
    <t xml:space="preserve">Sanitary landfill with environmental controls</t>
  </si>
  <si>
    <t xml:space="preserve">Transfer Stations</t>
  </si>
  <si>
    <t xml:space="preserve">Network of collection points across the city</t>
  </si>
  <si>
    <t xml:space="preserve">Collection Fleet &amp; Equipment</t>
  </si>
  <si>
    <t xml:space="preserve">Modern waste collection vehicles and equipment</t>
  </si>
  <si>
    <t xml:space="preserve">Waste Segregation &amp; Recycling Centre</t>
  </si>
  <si>
    <t xml:space="preserve">Sorting, processing, and recycling facilities</t>
  </si>
  <si>
    <t xml:space="preserve">Community Awareness &amp; Capacity Building</t>
  </si>
  <si>
    <t xml:space="preserve">Public education and training programmes</t>
  </si>
  <si>
    <t xml:space="preserve">Subtotal — Solid Waste Management System</t>
  </si>
  <si>
    <t xml:space="preserve">Youth Skills, Enterprise &amp; Migration Centre</t>
  </si>
  <si>
    <t xml:space="preserve">Skills Training Facilities</t>
  </si>
  <si>
    <t xml:space="preserve">Vocational and technical training centre</t>
  </si>
  <si>
    <t xml:space="preserve">Entrepreneurship Incubation Centre</t>
  </si>
  <si>
    <t xml:space="preserve">Business incubation and support</t>
  </si>
  <si>
    <t xml:space="preserve">Digital &amp; Career Development Labs</t>
  </si>
  <si>
    <t xml:space="preserve">Digital skills and career guidance</t>
  </si>
  <si>
    <t xml:space="preserve">Job Placement &amp; Migration Services</t>
  </si>
  <si>
    <t xml:space="preserve">Employment and migration guidance</t>
  </si>
  <si>
    <t xml:space="preserve">Business Support &amp; Mentoring</t>
  </si>
  <si>
    <t xml:space="preserve">Mentorship and business advisory</t>
  </si>
  <si>
    <t xml:space="preserve">Subtotal — Youth Skills, Enterprise &amp; Migration Centre</t>
  </si>
  <si>
    <t xml:space="preserve">Reception &amp; Reintegration Centre</t>
  </si>
  <si>
    <t xml:space="preserve">Reception &amp; Accommodation Facilities</t>
  </si>
  <si>
    <t xml:space="preserve">Welcome centre and temporary accommodation</t>
  </si>
  <si>
    <t xml:space="preserve">Counselling &amp; Psychosocial Support</t>
  </si>
  <si>
    <t xml:space="preserve">Mental health and psychosocial services</t>
  </si>
  <si>
    <t xml:space="preserve">Skills Training &amp; Livelihood Programmes</t>
  </si>
  <si>
    <t xml:space="preserve">Vocational training and livelihood support</t>
  </si>
  <si>
    <t xml:space="preserve">Reintegration Grants &amp; Business Support</t>
  </si>
  <si>
    <t xml:space="preserve">Grants and business development support</t>
  </si>
  <si>
    <t xml:space="preserve">Monitoring, Follow-up &amp; Case Management</t>
  </si>
  <si>
    <t xml:space="preserve">Ongoing support and case management</t>
  </si>
  <si>
    <t xml:space="preserve">Subtotal — Reception &amp; Reintegration Centre</t>
  </si>
  <si>
    <t xml:space="preserve">CROSS-CHECK: PORTFOLIO PDF vs MASTER REPORT — CONSISTENCY FLAGS</t>
  </si>
  <si>
    <t xml:space="preserve">Reviewed 26 Aug 2026. Severity: High = figures conflict or unsupported; Medium = labeling/framing difference; Low = cosmetic/phrasing only.</t>
  </si>
  <si>
    <t xml:space="preserve">#</t>
  </si>
  <si>
    <t xml:space="preserve">Topic</t>
  </si>
  <si>
    <t xml:space="preserve">PDF Portfolio Says</t>
  </si>
  <si>
    <t xml:space="preserve">Master Report Says</t>
  </si>
  <si>
    <t xml:space="preserve">Finding</t>
  </si>
  <si>
    <t xml:space="preserve">Severity</t>
  </si>
  <si>
    <t xml:space="preserve">Project ranking / numbering</t>
  </si>
  <si>
    <t xml:space="preserve">Ranks projects 01–06 by investment size (FTZ=01, Urban=02, Roads=03...)</t>
  </si>
  <si>
    <t xml:space="preserve">Numbers projects 01–06 by implementation sequence / thematic priority (Urban=01, Roads=02, FTZ=03...)</t>
  </si>
  <si>
    <t xml:space="preserve">Not an error — PDF states its own ranking is 'by investment size,' Report ranks by delivery sequence. But identical numbering style (01–06) for two different orderings of the same 6 projects is likely to confuse readers/investors. Recommend labeling one axis explicitly, e.g. 'Investment Rank' vs 'Sequencing Priority.'</t>
  </si>
  <si>
    <t xml:space="preserve">Medium</t>
  </si>
  <si>
    <t xml:space="preserve">2</t>
  </si>
  <si>
    <t xml:space="preserve">EACC Pillar tags</t>
  </si>
  <si>
    <t xml:space="preserve">Every project is tagged with an 'EACC Pillar' number (e.g. Pillar 1 &amp; 2, Pillar 2 &amp; 3)</t>
  </si>
  <si>
    <t xml:space="preserve">The term 'Pillar' / 'EACC Pillar' does not appear anywhere in the master report (0 matches)</t>
  </si>
  <si>
    <t xml:space="preserve">The Pillar framework used to tag all 6 projects in the PDF has no traceable source in the master report. Either the Pillar taxonomy comes from an external EACC-level document not included here, or it was assigned without documented backing. Recommend confirming source and citing it in the report.</t>
  </si>
  <si>
    <t xml:space="preserve">High</t>
  </si>
  <si>
    <t xml:space="preserve">3</t>
  </si>
  <si>
    <t xml:space="preserve">Urban Expansion jobs figure</t>
  </si>
  <si>
    <t xml:space="preserve">~2,000 construction + indirect jobs</t>
  </si>
  <si>
    <t xml:space="preserve">Report §3.2.3 (Value Creation) lists population, housing, water, sanitation and green space targets for this project but NO jobs figure</t>
  </si>
  <si>
    <t xml:space="preserve">The 2,000-jobs figure in the PDF is not substantiated anywhere in the report's dedicated project section. Recommend adding sourcing/methodology or removing the figure until confirmed.</t>
  </si>
  <si>
    <t xml:space="preserve">4</t>
  </si>
  <si>
    <t xml:space="preserve">Solid Waste jobs figure</t>
  </si>
  <si>
    <t xml:space="preserve">~150 construction + ops jobs</t>
  </si>
  <si>
    <t xml:space="preserve">Report §3.5.3 (Value Creation) lists coverage, recycling rate and environmental benefit but NO jobs figure</t>
  </si>
  <si>
    <t xml:space="preserve">Same issue as Flag 3 — the 150-jobs figure appears only in the PDF with no supporting detail in the report.</t>
  </si>
  <si>
    <t xml:space="preserve">5</t>
  </si>
  <si>
    <t xml:space="preserve">Portfolio-wide job total</t>
  </si>
  <si>
    <t xml:space="preserve">Sum of all 6 projects' 'Jobs (Direct)' figures ≈ 9,350 (6,000+2,000+900+150+200+100)</t>
  </si>
  <si>
    <t xml:space="preserve">Report's own economic-benefits summary states portfolio-wide job creation as '~7,000+ direct and indirect jobs'</t>
  </si>
  <si>
    <t xml:space="preserve">The PDF's per-project totals sum to well above the report's stated aggregate. The report figure may simply be a rounded floor ('7,000+'), but the ~2,300-job gap is large enough to flag for reconciliation.</t>
  </si>
  <si>
    <t xml:space="preserve">6</t>
  </si>
  <si>
    <t xml:space="preserve">FTZ investment instrument</t>
  </si>
  <si>
    <t xml:space="preserve">PPP / Concession (no 'SPV' qualifier)</t>
  </si>
  <si>
    <t xml:space="preserve">Minor addition of 'Special Purpose Vehicle' detail in the PDF not present in the report. Not contradictory, just more specific — confirm SPV structure is actually intended before it goes external.</t>
  </si>
  <si>
    <t xml:space="preserve">Low</t>
  </si>
  <si>
    <t xml:space="preserve">7</t>
  </si>
  <si>
    <t xml:space="preserve">FTZ jobs phrasing</t>
  </si>
  <si>
    <t xml:space="preserve">~6,000 (full build)</t>
  </si>
  <si>
    <t xml:space="preserve">~6,000 direct and indirect jobs</t>
  </si>
  <si>
    <t xml:space="preserve">Same number, different qualifier ('full build' vs 'direct and indirect'). Cosmetic only.</t>
  </si>
  <si>
    <t xml:space="preserve">8</t>
  </si>
  <si>
    <t xml:space="preserve">Internal report inconsistency — Road Upgrade project (not a PDF issue, found during cross-check)</t>
  </si>
  <si>
    <t xml:space="preserve">N/A</t>
  </si>
  <si>
    <t xml:space="preserve">Ch. 3.3 describes 'Corridor &amp; Arterial Road Upgrade': USD 40M, Stage 1 of 5 (Concept). A later annex, 'Document 7 — BRT Corridor &amp; Arterial Road Upgrade' poster, describes what reads as the same corridor project at USD 50M, Stage 2 of 5 (Pre-Feasibility), with a BRT line and different scope.</t>
  </si>
  <si>
    <t xml:space="preserve">This is a discrepancy inside the master report itself, not between the report and the PDF. The PDF's USD 40M / Stage 1 figures match the report's main Ch. 3.3 chapter, not the Document 7 annex. Recommend clarifying whether Document 7 is a superseded draft, a distinct future-phase project, or should be reconciled with Ch. 3.3.</t>
  </si>
  <si>
    <t xml:space="preserve">9</t>
  </si>
  <si>
    <t xml:space="preserve">Investment figures &amp; totals</t>
  </si>
  <si>
    <t xml:space="preserve">USD 380.0M total; individual project figures for all 6 projects</t>
  </si>
  <si>
    <t xml:space="preserve">USD 380,000,000 total (Executive Summary §E.2); identical per-project figures for all 6</t>
  </si>
  <si>
    <t xml:space="preserve">Fully consistent between both documents, including the Birr conversions at 1 USD = 160.0319 Birr.</t>
  </si>
  <si>
    <t xml:space="preserve">10</t>
  </si>
  <si>
    <t xml:space="preserve">Project names, sectors, status</t>
  </si>
  <si>
    <t xml:space="preserve">All 6 project names, sectors, and 'Stage 1 of 5 (Concept)' status</t>
  </si>
  <si>
    <t xml:space="preserve">Identical names, sectors, and readiness stage in Ch. 3.2–3.7 project overview tables</t>
  </si>
  <si>
    <t xml:space="preserve">Fully consistent — no discrepancies found in naming, sector labels, or readiness staging (aside from Flag 8's annex conflict).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</si>
</sst>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#,##0"/>
    <numFmt numFmtId="167" formatCode="0.0%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E699"/>
        <bgColor rgb="FFF8CBAD"/>
      </patternFill>
    </fill>
    <fill>
      <patternFill patternType="solid">
        <fgColor rgb="FFF8CBAD"/>
        <bgColor rgb="FFFFE699"/>
      </patternFill>
    </fill>
    <fill>
      <patternFill patternType="solid">
        <fgColor rgb="FFE2EFDA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9"/>
    <col collapsed="false" customWidth="true" hidden="false" outlineLevel="0" max="3" min="3" style="0" width="30"/>
    <col collapsed="false" customWidth="true" hidden="false" outlineLevel="0" max="4" min="4" style="0" width="20"/>
    <col collapsed="false" customWidth="true" hidden="false" outlineLevel="0" max="5" min="5" style="0" width="14"/>
    <col collapsed="false" customWidth="true" hidden="false" outlineLevel="0" max="6" min="6" style="0" width="10"/>
    <col collapsed="false" customWidth="true" hidden="false" outlineLevel="0" max="7" min="7" style="0" width="13"/>
    <col collapsed="false" customWidth="true" hidden="false" outlineLevel="0" max="8" min="8" style="0" width="15"/>
    <col collapsed="false" customWidth="true" hidden="false" outlineLevel="0" max="9" min="9" style="0" width="9"/>
    <col collapsed="false" customWidth="true" hidden="false" outlineLevel="0" max="10" min="10" style="0" width="14"/>
    <col collapsed="false" customWidth="true" hidden="false" outlineLevel="0" max="11" min="11" style="0" width="22"/>
    <col collapsed="false" customWidth="true" hidden="false" outlineLevel="0" max="12" min="12" style="0" width="16"/>
    <col collapsed="false" customWidth="true" hidden="false" outlineLevel="0" max="13" min="13" style="0" width="26"/>
    <col collapsed="false" customWidth="true" hidden="false" outlineLevel="0" max="14" min="14" style="0" width="20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customFormat="false" ht="31.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customFormat="false" ht="23.85" hidden="false" customHeight="false" outlineLevel="0" collapsed="false">
      <c r="A5" s="4" t="n">
        <v>1</v>
      </c>
      <c r="B5" s="4" t="n">
        <v>3</v>
      </c>
      <c r="C5" s="4" t="s">
        <v>16</v>
      </c>
      <c r="D5" s="4" t="s">
        <v>17</v>
      </c>
      <c r="E5" s="4" t="s">
        <v>18</v>
      </c>
      <c r="F5" s="4" t="s">
        <v>19</v>
      </c>
      <c r="G5" s="5" t="n">
        <v>250000000</v>
      </c>
      <c r="H5" s="6" t="n">
        <v>40007975000</v>
      </c>
      <c r="I5" s="7" t="n">
        <f aca="false">G5/$G$11</f>
        <v>0.657894736842105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</row>
    <row r="6" customFormat="false" ht="35.05" hidden="false" customHeight="false" outlineLevel="0" collapsed="false">
      <c r="A6" s="4" t="n">
        <v>2</v>
      </c>
      <c r="B6" s="4" t="n">
        <v>1</v>
      </c>
      <c r="C6" s="4" t="s">
        <v>25</v>
      </c>
      <c r="D6" s="4" t="s">
        <v>26</v>
      </c>
      <c r="E6" s="4" t="s">
        <v>27</v>
      </c>
      <c r="F6" s="4" t="s">
        <v>28</v>
      </c>
      <c r="G6" s="5" t="n">
        <v>63000000</v>
      </c>
      <c r="H6" s="6" t="n">
        <v>10082009700</v>
      </c>
      <c r="I6" s="7" t="n">
        <f aca="false">G6/$G$11</f>
        <v>0.165789473684211</v>
      </c>
      <c r="J6" s="4" t="s">
        <v>29</v>
      </c>
      <c r="K6" s="4" t="s">
        <v>30</v>
      </c>
      <c r="L6" s="4" t="s">
        <v>22</v>
      </c>
      <c r="M6" s="4" t="s">
        <v>31</v>
      </c>
      <c r="N6" s="4" t="s">
        <v>32</v>
      </c>
    </row>
    <row r="7" customFormat="false" ht="23.85" hidden="false" customHeight="false" outlineLevel="0" collapsed="false">
      <c r="A7" s="4" t="n">
        <v>3</v>
      </c>
      <c r="B7" s="4" t="n">
        <v>2</v>
      </c>
      <c r="C7" s="4" t="s">
        <v>33</v>
      </c>
      <c r="D7" s="4" t="s">
        <v>34</v>
      </c>
      <c r="E7" s="4" t="s">
        <v>35</v>
      </c>
      <c r="F7" s="4" t="s">
        <v>19</v>
      </c>
      <c r="G7" s="5" t="n">
        <v>40000000</v>
      </c>
      <c r="H7" s="6" t="n">
        <v>6401276000</v>
      </c>
      <c r="I7" s="7" t="n">
        <f aca="false">G7/$G$11</f>
        <v>0.105263157894737</v>
      </c>
      <c r="J7" s="4" t="s">
        <v>36</v>
      </c>
      <c r="K7" s="4" t="s">
        <v>37</v>
      </c>
      <c r="L7" s="4" t="s">
        <v>22</v>
      </c>
      <c r="M7" s="4" t="s">
        <v>38</v>
      </c>
      <c r="N7" s="4" t="s">
        <v>39</v>
      </c>
    </row>
    <row r="8" customFormat="false" ht="35.05" hidden="false" customHeight="false" outlineLevel="0" collapsed="false">
      <c r="A8" s="4" t="n">
        <v>4</v>
      </c>
      <c r="B8" s="4" t="n">
        <v>4</v>
      </c>
      <c r="C8" s="4" t="s">
        <v>40</v>
      </c>
      <c r="D8" s="4" t="s">
        <v>41</v>
      </c>
      <c r="E8" s="4" t="s">
        <v>27</v>
      </c>
      <c r="F8" s="4" t="s">
        <v>42</v>
      </c>
      <c r="G8" s="5" t="n">
        <v>10000000</v>
      </c>
      <c r="H8" s="6" t="n">
        <v>1600319000</v>
      </c>
      <c r="I8" s="7" t="n">
        <f aca="false">G8/$G$11</f>
        <v>0.0263157894736842</v>
      </c>
      <c r="J8" s="4" t="s">
        <v>43</v>
      </c>
      <c r="K8" s="4" t="s">
        <v>44</v>
      </c>
      <c r="L8" s="4" t="s">
        <v>22</v>
      </c>
      <c r="M8" s="4" t="s">
        <v>45</v>
      </c>
      <c r="N8" s="4" t="s">
        <v>46</v>
      </c>
    </row>
    <row r="9" customFormat="false" ht="23.85" hidden="false" customHeight="false" outlineLevel="0" collapsed="false">
      <c r="A9" s="4" t="n">
        <v>5</v>
      </c>
      <c r="B9" s="4" t="n">
        <v>5</v>
      </c>
      <c r="C9" s="4" t="s">
        <v>47</v>
      </c>
      <c r="D9" s="4" t="s">
        <v>48</v>
      </c>
      <c r="E9" s="4" t="s">
        <v>27</v>
      </c>
      <c r="F9" s="4" t="s">
        <v>49</v>
      </c>
      <c r="G9" s="5" t="n">
        <v>10000000</v>
      </c>
      <c r="H9" s="6" t="n">
        <v>1600319000</v>
      </c>
      <c r="I9" s="7" t="n">
        <f aca="false">G9/$G$11</f>
        <v>0.0263157894736842</v>
      </c>
      <c r="J9" s="4" t="s">
        <v>50</v>
      </c>
      <c r="K9" s="4" t="s">
        <v>51</v>
      </c>
      <c r="L9" s="4" t="s">
        <v>22</v>
      </c>
      <c r="M9" s="4" t="s">
        <v>52</v>
      </c>
      <c r="N9" s="4" t="s">
        <v>53</v>
      </c>
    </row>
    <row r="10" customFormat="false" ht="23.85" hidden="false" customHeight="false" outlineLevel="0" collapsed="false">
      <c r="A10" s="4" t="n">
        <v>6</v>
      </c>
      <c r="B10" s="4" t="n">
        <v>6</v>
      </c>
      <c r="C10" s="4" t="s">
        <v>54</v>
      </c>
      <c r="D10" s="4" t="s">
        <v>55</v>
      </c>
      <c r="E10" s="4" t="s">
        <v>56</v>
      </c>
      <c r="F10" s="4" t="s">
        <v>49</v>
      </c>
      <c r="G10" s="5" t="n">
        <v>7000000</v>
      </c>
      <c r="H10" s="6" t="n">
        <v>1120223300</v>
      </c>
      <c r="I10" s="7" t="n">
        <f aca="false">G10/$G$11</f>
        <v>0.0184210526315789</v>
      </c>
      <c r="J10" s="4" t="s">
        <v>57</v>
      </c>
      <c r="K10" s="4" t="s">
        <v>51</v>
      </c>
      <c r="L10" s="4" t="s">
        <v>22</v>
      </c>
      <c r="M10" s="4" t="s">
        <v>58</v>
      </c>
      <c r="N10" s="4" t="s">
        <v>53</v>
      </c>
    </row>
    <row r="11" customFormat="false" ht="15" hidden="false" customHeight="false" outlineLevel="0" collapsed="false">
      <c r="A11" s="8"/>
      <c r="B11" s="8"/>
      <c r="C11" s="9" t="s">
        <v>59</v>
      </c>
      <c r="D11" s="8"/>
      <c r="E11" s="8"/>
      <c r="F11" s="8"/>
      <c r="G11" s="10" t="n">
        <f aca="false">SUM(G5:G10)</f>
        <v>380000000</v>
      </c>
      <c r="H11" s="11" t="n">
        <f aca="false">SUM(H5:H10)</f>
        <v>60812122000</v>
      </c>
      <c r="I11" s="12" t="n">
        <f aca="false">SUM(I5:I10)</f>
        <v>1</v>
      </c>
      <c r="J11" s="8"/>
      <c r="K11" s="8"/>
      <c r="L11" s="8"/>
      <c r="M11" s="8"/>
      <c r="N11" s="8"/>
    </row>
    <row r="13" customFormat="false" ht="15" hidden="false" customHeight="false" outlineLevel="0" collapsed="false">
      <c r="A13" s="2" t="s">
        <v>60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</sheetData>
  <mergeCells count="3">
    <mergeCell ref="A1:N1"/>
    <mergeCell ref="A2:N2"/>
    <mergeCell ref="A13:N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30"/>
    <col collapsed="false" customWidth="true" hidden="false" outlineLevel="0" max="3" min="3" style="0" width="42"/>
    <col collapsed="false" customWidth="true" hidden="false" outlineLevel="0" max="4" min="4" style="0" width="16"/>
  </cols>
  <sheetData>
    <row r="1" customFormat="false" ht="17.35" hidden="false" customHeight="false" outlineLevel="0" collapsed="false">
      <c r="A1" s="1" t="s">
        <v>61</v>
      </c>
      <c r="B1" s="1"/>
      <c r="C1" s="1"/>
      <c r="D1" s="1"/>
    </row>
    <row r="3" customFormat="false" ht="23.85" hidden="false" customHeight="false" outlineLevel="0" collapsed="false">
      <c r="A3" s="3" t="s">
        <v>62</v>
      </c>
      <c r="B3" s="3" t="s">
        <v>63</v>
      </c>
      <c r="C3" s="3" t="s">
        <v>64</v>
      </c>
      <c r="D3" s="3" t="s">
        <v>65</v>
      </c>
    </row>
    <row r="4" customFormat="false" ht="23.85" hidden="false" customHeight="false" outlineLevel="0" collapsed="false">
      <c r="A4" s="4" t="s">
        <v>66</v>
      </c>
      <c r="B4" s="4" t="s">
        <v>67</v>
      </c>
      <c r="C4" s="4" t="s">
        <v>68</v>
      </c>
      <c r="D4" s="5" t="n">
        <v>20000000</v>
      </c>
    </row>
    <row r="5" customFormat="false" ht="23.85" hidden="false" customHeight="false" outlineLevel="0" collapsed="false">
      <c r="A5" s="4" t="s">
        <v>66</v>
      </c>
      <c r="B5" s="4" t="s">
        <v>69</v>
      </c>
      <c r="C5" s="4" t="s">
        <v>70</v>
      </c>
      <c r="D5" s="5" t="n">
        <v>15000000</v>
      </c>
    </row>
    <row r="6" customFormat="false" ht="23.85" hidden="false" customHeight="false" outlineLevel="0" collapsed="false">
      <c r="A6" s="4" t="s">
        <v>66</v>
      </c>
      <c r="B6" s="4" t="s">
        <v>71</v>
      </c>
      <c r="C6" s="4" t="s">
        <v>72</v>
      </c>
      <c r="D6" s="5" t="n">
        <v>10000000</v>
      </c>
    </row>
    <row r="7" customFormat="false" ht="23.85" hidden="false" customHeight="false" outlineLevel="0" collapsed="false">
      <c r="A7" s="4" t="s">
        <v>66</v>
      </c>
      <c r="B7" s="4" t="s">
        <v>73</v>
      </c>
      <c r="C7" s="4" t="s">
        <v>74</v>
      </c>
      <c r="D7" s="5" t="n">
        <v>8000000</v>
      </c>
    </row>
    <row r="8" customFormat="false" ht="23.85" hidden="false" customHeight="false" outlineLevel="0" collapsed="false">
      <c r="A8" s="4" t="s">
        <v>66</v>
      </c>
      <c r="B8" s="4" t="s">
        <v>75</v>
      </c>
      <c r="C8" s="4" t="s">
        <v>76</v>
      </c>
      <c r="D8" s="5" t="n">
        <v>10000000</v>
      </c>
    </row>
    <row r="9" customFormat="false" ht="15" hidden="false" customHeight="false" outlineLevel="0" collapsed="false">
      <c r="A9" s="8"/>
      <c r="B9" s="9" t="s">
        <v>77</v>
      </c>
      <c r="C9" s="8"/>
      <c r="D9" s="10" t="n">
        <f aca="false">SUM(D4:D8)</f>
        <v>63000000</v>
      </c>
    </row>
    <row r="11" customFormat="false" ht="23.85" hidden="false" customHeight="false" outlineLevel="0" collapsed="false">
      <c r="A11" s="4" t="s">
        <v>78</v>
      </c>
      <c r="B11" s="4" t="s">
        <v>79</v>
      </c>
      <c r="C11" s="4" t="s">
        <v>80</v>
      </c>
      <c r="D11" s="5" t="n">
        <v>20000000</v>
      </c>
    </row>
    <row r="12" customFormat="false" ht="23.85" hidden="false" customHeight="false" outlineLevel="0" collapsed="false">
      <c r="A12" s="4" t="s">
        <v>78</v>
      </c>
      <c r="B12" s="4" t="s">
        <v>81</v>
      </c>
      <c r="C12" s="4" t="s">
        <v>82</v>
      </c>
      <c r="D12" s="5" t="n">
        <v>6000000</v>
      </c>
    </row>
    <row r="13" customFormat="false" ht="23.85" hidden="false" customHeight="false" outlineLevel="0" collapsed="false">
      <c r="A13" s="4" t="s">
        <v>78</v>
      </c>
      <c r="B13" s="4" t="s">
        <v>83</v>
      </c>
      <c r="C13" s="4" t="s">
        <v>84</v>
      </c>
      <c r="D13" s="5" t="n">
        <v>5000000</v>
      </c>
    </row>
    <row r="14" customFormat="false" ht="23.85" hidden="false" customHeight="false" outlineLevel="0" collapsed="false">
      <c r="A14" s="4" t="s">
        <v>78</v>
      </c>
      <c r="B14" s="4" t="s">
        <v>85</v>
      </c>
      <c r="C14" s="4" t="s">
        <v>86</v>
      </c>
      <c r="D14" s="5" t="n">
        <v>5000000</v>
      </c>
    </row>
    <row r="15" customFormat="false" ht="23.85" hidden="false" customHeight="false" outlineLevel="0" collapsed="false">
      <c r="A15" s="4" t="s">
        <v>78</v>
      </c>
      <c r="B15" s="4" t="s">
        <v>87</v>
      </c>
      <c r="C15" s="4" t="s">
        <v>88</v>
      </c>
      <c r="D15" s="5" t="n">
        <v>4000000</v>
      </c>
    </row>
    <row r="16" customFormat="false" ht="15" hidden="false" customHeight="false" outlineLevel="0" collapsed="false">
      <c r="A16" s="8"/>
      <c r="B16" s="9" t="s">
        <v>89</v>
      </c>
      <c r="C16" s="8"/>
      <c r="D16" s="10" t="n">
        <f aca="false">SUM(D11:D15)</f>
        <v>40000000</v>
      </c>
    </row>
    <row r="18" customFormat="false" ht="23.85" hidden="false" customHeight="false" outlineLevel="0" collapsed="false">
      <c r="A18" s="4" t="s">
        <v>90</v>
      </c>
      <c r="B18" s="4" t="s">
        <v>91</v>
      </c>
      <c r="C18" s="4" t="s">
        <v>92</v>
      </c>
      <c r="D18" s="5" t="n">
        <v>70000000</v>
      </c>
    </row>
    <row r="19" customFormat="false" ht="23.85" hidden="false" customHeight="false" outlineLevel="0" collapsed="false">
      <c r="A19" s="4" t="s">
        <v>90</v>
      </c>
      <c r="B19" s="4" t="s">
        <v>93</v>
      </c>
      <c r="C19" s="4" t="s">
        <v>94</v>
      </c>
      <c r="D19" s="5" t="n">
        <v>50000000</v>
      </c>
    </row>
    <row r="20" customFormat="false" ht="23.85" hidden="false" customHeight="false" outlineLevel="0" collapsed="false">
      <c r="A20" s="4" t="s">
        <v>90</v>
      </c>
      <c r="B20" s="4" t="s">
        <v>95</v>
      </c>
      <c r="C20" s="4" t="s">
        <v>96</v>
      </c>
      <c r="D20" s="5" t="n">
        <v>60000000</v>
      </c>
    </row>
    <row r="21" customFormat="false" ht="23.85" hidden="false" customHeight="false" outlineLevel="0" collapsed="false">
      <c r="A21" s="4" t="s">
        <v>90</v>
      </c>
      <c r="B21" s="4" t="s">
        <v>97</v>
      </c>
      <c r="C21" s="4" t="s">
        <v>98</v>
      </c>
      <c r="D21" s="5" t="n">
        <v>30000000</v>
      </c>
    </row>
    <row r="22" customFormat="false" ht="23.85" hidden="false" customHeight="false" outlineLevel="0" collapsed="false">
      <c r="A22" s="4" t="s">
        <v>90</v>
      </c>
      <c r="B22" s="4" t="s">
        <v>99</v>
      </c>
      <c r="C22" s="4" t="s">
        <v>100</v>
      </c>
      <c r="D22" s="5" t="n">
        <v>20000000</v>
      </c>
    </row>
    <row r="23" customFormat="false" ht="23.85" hidden="false" customHeight="false" outlineLevel="0" collapsed="false">
      <c r="A23" s="4" t="s">
        <v>90</v>
      </c>
      <c r="B23" s="4" t="s">
        <v>101</v>
      </c>
      <c r="C23" s="4" t="s">
        <v>102</v>
      </c>
      <c r="D23" s="5" t="n">
        <v>20000000</v>
      </c>
    </row>
    <row r="24" customFormat="false" ht="15" hidden="false" customHeight="false" outlineLevel="0" collapsed="false">
      <c r="A24" s="8"/>
      <c r="B24" s="9" t="s">
        <v>103</v>
      </c>
      <c r="C24" s="8"/>
      <c r="D24" s="10" t="n">
        <f aca="false">SUM(D18:D23)</f>
        <v>250000000</v>
      </c>
    </row>
    <row r="26" customFormat="false" ht="23.85" hidden="false" customHeight="false" outlineLevel="0" collapsed="false">
      <c r="A26" s="4" t="s">
        <v>104</v>
      </c>
      <c r="B26" s="4" t="s">
        <v>105</v>
      </c>
      <c r="C26" s="4" t="s">
        <v>106</v>
      </c>
      <c r="D26" s="5" t="n">
        <v>3000000</v>
      </c>
    </row>
    <row r="27" customFormat="false" ht="23.85" hidden="false" customHeight="false" outlineLevel="0" collapsed="false">
      <c r="A27" s="4" t="s">
        <v>104</v>
      </c>
      <c r="B27" s="4" t="s">
        <v>107</v>
      </c>
      <c r="C27" s="4" t="s">
        <v>108</v>
      </c>
      <c r="D27" s="5" t="n">
        <v>2000000</v>
      </c>
    </row>
    <row r="28" customFormat="false" ht="23.85" hidden="false" customHeight="false" outlineLevel="0" collapsed="false">
      <c r="A28" s="4" t="s">
        <v>104</v>
      </c>
      <c r="B28" s="4" t="s">
        <v>109</v>
      </c>
      <c r="C28" s="4" t="s">
        <v>110</v>
      </c>
      <c r="D28" s="5" t="n">
        <v>2500000</v>
      </c>
    </row>
    <row r="29" customFormat="false" ht="23.85" hidden="false" customHeight="false" outlineLevel="0" collapsed="false">
      <c r="A29" s="4" t="s">
        <v>104</v>
      </c>
      <c r="B29" s="4" t="s">
        <v>111</v>
      </c>
      <c r="C29" s="4" t="s">
        <v>112</v>
      </c>
      <c r="D29" s="5" t="n">
        <v>1500000</v>
      </c>
    </row>
    <row r="30" customFormat="false" ht="23.85" hidden="false" customHeight="false" outlineLevel="0" collapsed="false">
      <c r="A30" s="4" t="s">
        <v>104</v>
      </c>
      <c r="B30" s="4" t="s">
        <v>113</v>
      </c>
      <c r="C30" s="4" t="s">
        <v>114</v>
      </c>
      <c r="D30" s="5" t="n">
        <v>1000000</v>
      </c>
    </row>
    <row r="31" customFormat="false" ht="15" hidden="false" customHeight="false" outlineLevel="0" collapsed="false">
      <c r="A31" s="8"/>
      <c r="B31" s="9" t="s">
        <v>115</v>
      </c>
      <c r="C31" s="8"/>
      <c r="D31" s="10" t="n">
        <f aca="false">SUM(D26:D30)</f>
        <v>10000000</v>
      </c>
    </row>
    <row r="33" customFormat="false" ht="23.85" hidden="false" customHeight="false" outlineLevel="0" collapsed="false">
      <c r="A33" s="4" t="s">
        <v>116</v>
      </c>
      <c r="B33" s="4" t="s">
        <v>117</v>
      </c>
      <c r="C33" s="4" t="s">
        <v>118</v>
      </c>
      <c r="D33" s="5" t="n">
        <v>3000000</v>
      </c>
    </row>
    <row r="34" customFormat="false" ht="23.85" hidden="false" customHeight="false" outlineLevel="0" collapsed="false">
      <c r="A34" s="4" t="s">
        <v>116</v>
      </c>
      <c r="B34" s="4" t="s">
        <v>119</v>
      </c>
      <c r="C34" s="4" t="s">
        <v>120</v>
      </c>
      <c r="D34" s="5" t="n">
        <v>2500000</v>
      </c>
    </row>
    <row r="35" customFormat="false" ht="23.85" hidden="false" customHeight="false" outlineLevel="0" collapsed="false">
      <c r="A35" s="4" t="s">
        <v>116</v>
      </c>
      <c r="B35" s="4" t="s">
        <v>121</v>
      </c>
      <c r="C35" s="4" t="s">
        <v>122</v>
      </c>
      <c r="D35" s="5" t="n">
        <v>2000000</v>
      </c>
    </row>
    <row r="36" customFormat="false" ht="23.85" hidden="false" customHeight="false" outlineLevel="0" collapsed="false">
      <c r="A36" s="4" t="s">
        <v>116</v>
      </c>
      <c r="B36" s="4" t="s">
        <v>123</v>
      </c>
      <c r="C36" s="4" t="s">
        <v>124</v>
      </c>
      <c r="D36" s="5" t="n">
        <v>1500000</v>
      </c>
    </row>
    <row r="37" customFormat="false" ht="23.85" hidden="false" customHeight="false" outlineLevel="0" collapsed="false">
      <c r="A37" s="4" t="s">
        <v>116</v>
      </c>
      <c r="B37" s="4" t="s">
        <v>125</v>
      </c>
      <c r="C37" s="4" t="s">
        <v>126</v>
      </c>
      <c r="D37" s="5" t="n">
        <v>1000000</v>
      </c>
    </row>
    <row r="38" customFormat="false" ht="15" hidden="false" customHeight="false" outlineLevel="0" collapsed="false">
      <c r="A38" s="8"/>
      <c r="B38" s="9" t="s">
        <v>127</v>
      </c>
      <c r="C38" s="8"/>
      <c r="D38" s="10" t="n">
        <f aca="false">SUM(D33:D37)</f>
        <v>10000000</v>
      </c>
    </row>
    <row r="40" customFormat="false" ht="23.85" hidden="false" customHeight="false" outlineLevel="0" collapsed="false">
      <c r="A40" s="4" t="s">
        <v>128</v>
      </c>
      <c r="B40" s="4" t="s">
        <v>129</v>
      </c>
      <c r="C40" s="4" t="s">
        <v>130</v>
      </c>
      <c r="D40" s="5" t="n">
        <v>2000000</v>
      </c>
    </row>
    <row r="41" customFormat="false" ht="23.85" hidden="false" customHeight="false" outlineLevel="0" collapsed="false">
      <c r="A41" s="4" t="s">
        <v>128</v>
      </c>
      <c r="B41" s="4" t="s">
        <v>131</v>
      </c>
      <c r="C41" s="4" t="s">
        <v>132</v>
      </c>
      <c r="D41" s="5" t="n">
        <v>1500000</v>
      </c>
    </row>
    <row r="42" customFormat="false" ht="23.85" hidden="false" customHeight="false" outlineLevel="0" collapsed="false">
      <c r="A42" s="4" t="s">
        <v>128</v>
      </c>
      <c r="B42" s="4" t="s">
        <v>133</v>
      </c>
      <c r="C42" s="4" t="s">
        <v>134</v>
      </c>
      <c r="D42" s="5" t="n">
        <v>1500000</v>
      </c>
    </row>
    <row r="43" customFormat="false" ht="23.85" hidden="false" customHeight="false" outlineLevel="0" collapsed="false">
      <c r="A43" s="4" t="s">
        <v>128</v>
      </c>
      <c r="B43" s="4" t="s">
        <v>135</v>
      </c>
      <c r="C43" s="4" t="s">
        <v>136</v>
      </c>
      <c r="D43" s="5" t="n">
        <v>1000000</v>
      </c>
    </row>
    <row r="44" customFormat="false" ht="23.85" hidden="false" customHeight="false" outlineLevel="0" collapsed="false">
      <c r="A44" s="4" t="s">
        <v>128</v>
      </c>
      <c r="B44" s="4" t="s">
        <v>137</v>
      </c>
      <c r="C44" s="4" t="s">
        <v>138</v>
      </c>
      <c r="D44" s="5" t="n">
        <v>1000000</v>
      </c>
    </row>
    <row r="45" customFormat="false" ht="15" hidden="false" customHeight="false" outlineLevel="0" collapsed="false">
      <c r="A45" s="8"/>
      <c r="B45" s="9" t="s">
        <v>139</v>
      </c>
      <c r="C45" s="8"/>
      <c r="D45" s="10" t="n">
        <f aca="false">SUM(D40:D44)</f>
        <v>7000000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0"/>
    <col collapsed="false" customWidth="true" hidden="false" outlineLevel="0" max="4" min="3" style="0" width="34"/>
    <col collapsed="false" customWidth="true" hidden="false" outlineLevel="0" max="5" min="5" style="0" width="46"/>
    <col collapsed="false" customWidth="true" hidden="false" outlineLevel="0" max="6" min="6" style="0" width="10"/>
  </cols>
  <sheetData>
    <row r="1" customFormat="false" ht="17.35" hidden="false" customHeight="false" outlineLevel="0" collapsed="false">
      <c r="A1" s="1" t="s">
        <v>140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141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3" t="s">
        <v>142</v>
      </c>
      <c r="B4" s="3" t="s">
        <v>143</v>
      </c>
      <c r="C4" s="3" t="s">
        <v>144</v>
      </c>
      <c r="D4" s="3" t="s">
        <v>145</v>
      </c>
      <c r="E4" s="3" t="s">
        <v>146</v>
      </c>
      <c r="F4" s="3" t="s">
        <v>147</v>
      </c>
    </row>
    <row r="5" customFormat="false" ht="60" hidden="false" customHeight="true" outlineLevel="0" collapsed="false">
      <c r="A5" s="4" t="s">
        <v>28</v>
      </c>
      <c r="B5" s="4" t="s">
        <v>148</v>
      </c>
      <c r="C5" s="4" t="s">
        <v>149</v>
      </c>
      <c r="D5" s="4" t="s">
        <v>150</v>
      </c>
      <c r="E5" s="4" t="s">
        <v>151</v>
      </c>
      <c r="F5" s="13" t="s">
        <v>152</v>
      </c>
    </row>
    <row r="6" customFormat="false" ht="60" hidden="false" customHeight="true" outlineLevel="0" collapsed="false">
      <c r="A6" s="4" t="s">
        <v>153</v>
      </c>
      <c r="B6" s="4" t="s">
        <v>154</v>
      </c>
      <c r="C6" s="4" t="s">
        <v>155</v>
      </c>
      <c r="D6" s="4" t="s">
        <v>156</v>
      </c>
      <c r="E6" s="4" t="s">
        <v>157</v>
      </c>
      <c r="F6" s="14" t="s">
        <v>158</v>
      </c>
    </row>
    <row r="7" customFormat="false" ht="60" hidden="false" customHeight="true" outlineLevel="0" collapsed="false">
      <c r="A7" s="4" t="s">
        <v>159</v>
      </c>
      <c r="B7" s="4" t="s">
        <v>160</v>
      </c>
      <c r="C7" s="4" t="s">
        <v>161</v>
      </c>
      <c r="D7" s="4" t="s">
        <v>162</v>
      </c>
      <c r="E7" s="4" t="s">
        <v>163</v>
      </c>
      <c r="F7" s="14" t="s">
        <v>158</v>
      </c>
    </row>
    <row r="8" customFormat="false" ht="60" hidden="false" customHeight="true" outlineLevel="0" collapsed="false">
      <c r="A8" s="4" t="s">
        <v>164</v>
      </c>
      <c r="B8" s="4" t="s">
        <v>165</v>
      </c>
      <c r="C8" s="4" t="s">
        <v>166</v>
      </c>
      <c r="D8" s="4" t="s">
        <v>167</v>
      </c>
      <c r="E8" s="4" t="s">
        <v>168</v>
      </c>
      <c r="F8" s="14" t="s">
        <v>158</v>
      </c>
    </row>
    <row r="9" customFormat="false" ht="60" hidden="false" customHeight="true" outlineLevel="0" collapsed="false">
      <c r="A9" s="4" t="s">
        <v>169</v>
      </c>
      <c r="B9" s="4" t="s">
        <v>170</v>
      </c>
      <c r="C9" s="4" t="s">
        <v>171</v>
      </c>
      <c r="D9" s="4" t="s">
        <v>172</v>
      </c>
      <c r="E9" s="4" t="s">
        <v>173</v>
      </c>
      <c r="F9" s="13" t="s">
        <v>152</v>
      </c>
    </row>
    <row r="10" customFormat="false" ht="60" hidden="false" customHeight="true" outlineLevel="0" collapsed="false">
      <c r="A10" s="4" t="s">
        <v>174</v>
      </c>
      <c r="B10" s="4" t="s">
        <v>175</v>
      </c>
      <c r="C10" s="4" t="s">
        <v>21</v>
      </c>
      <c r="D10" s="4" t="s">
        <v>176</v>
      </c>
      <c r="E10" s="4" t="s">
        <v>177</v>
      </c>
      <c r="F10" s="15" t="s">
        <v>178</v>
      </c>
    </row>
    <row r="11" customFormat="false" ht="60" hidden="false" customHeight="true" outlineLevel="0" collapsed="false">
      <c r="A11" s="4" t="s">
        <v>179</v>
      </c>
      <c r="B11" s="4" t="s">
        <v>180</v>
      </c>
      <c r="C11" s="4" t="s">
        <v>181</v>
      </c>
      <c r="D11" s="4" t="s">
        <v>182</v>
      </c>
      <c r="E11" s="4" t="s">
        <v>183</v>
      </c>
      <c r="F11" s="15" t="s">
        <v>178</v>
      </c>
    </row>
    <row r="12" customFormat="false" ht="60" hidden="false" customHeight="true" outlineLevel="0" collapsed="false">
      <c r="A12" s="4" t="s">
        <v>184</v>
      </c>
      <c r="B12" s="4" t="s">
        <v>185</v>
      </c>
      <c r="C12" s="4" t="s">
        <v>186</v>
      </c>
      <c r="D12" s="4" t="s">
        <v>187</v>
      </c>
      <c r="E12" s="4" t="s">
        <v>188</v>
      </c>
      <c r="F12" s="14" t="s">
        <v>158</v>
      </c>
    </row>
    <row r="13" customFormat="false" ht="60" hidden="false" customHeight="true" outlineLevel="0" collapsed="false">
      <c r="A13" s="4" t="s">
        <v>189</v>
      </c>
      <c r="B13" s="4" t="s">
        <v>190</v>
      </c>
      <c r="C13" s="4" t="s">
        <v>191</v>
      </c>
      <c r="D13" s="4" t="s">
        <v>192</v>
      </c>
      <c r="E13" s="4" t="s">
        <v>193</v>
      </c>
      <c r="F13" s="15" t="s">
        <v>178</v>
      </c>
    </row>
    <row r="14" customFormat="false" ht="60" hidden="false" customHeight="true" outlineLevel="0" collapsed="false">
      <c r="A14" s="4" t="s">
        <v>194</v>
      </c>
      <c r="B14" s="4" t="s">
        <v>195</v>
      </c>
      <c r="C14" s="4" t="s">
        <v>196</v>
      </c>
      <c r="D14" s="4" t="s">
        <v>197</v>
      </c>
      <c r="E14" s="4" t="s">
        <v>198</v>
      </c>
      <c r="F14" s="15" t="s">
        <v>178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2026-08-25T22:49:45Z</dcterms:created>
  <dc:creator>openpyxl</dc:creator>
  <dc:description/>
  <dc:language>en-US</dc:language>
  <cp:lastModifiedBy/>
  <dcterms:modified xsi:type="dcterms:W3CDTF">2026-08-25T22:49:45Z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